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eangelis\Google Drive\NYS Family Planning Training Center\Learning Collaborative\Overview and Guidance Docs for Website\"/>
    </mc:Choice>
  </mc:AlternateContent>
  <bookViews>
    <workbookView xWindow="0" yWindow="0" windowWidth="20340" windowHeight="5220" activeTab="2"/>
  </bookViews>
  <sheets>
    <sheet name="Improvement Plan" sheetId="3" r:id="rId1"/>
    <sheet name="Data Tracking" sheetId="1" r:id="rId2"/>
    <sheet name="Run Chart" sheetId="2" r:id="rId3"/>
  </sheets>
  <definedNames>
    <definedName name="_xlnm.Print_Area" localSheetId="1">'Data Tracking'!$A$1:$M$14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I3" i="2"/>
  <c r="J3" i="2"/>
  <c r="K3" i="2"/>
  <c r="L3" i="2"/>
  <c r="M3" i="2"/>
  <c r="A3" i="2"/>
  <c r="B2" i="2"/>
  <c r="C2" i="2"/>
  <c r="D2" i="2"/>
  <c r="E2" i="2"/>
  <c r="F2" i="2"/>
  <c r="G2" i="2"/>
  <c r="H2" i="2"/>
  <c r="I2" i="2"/>
  <c r="J2" i="2"/>
  <c r="K2" i="2"/>
  <c r="L2" i="2"/>
  <c r="M2" i="2"/>
  <c r="K13" i="1" l="1"/>
  <c r="K12" i="1"/>
  <c r="K11" i="1"/>
  <c r="D13" i="1"/>
  <c r="D12" i="1"/>
  <c r="D11" i="1"/>
  <c r="D14" i="1" l="1"/>
  <c r="D3" i="2" s="1"/>
  <c r="B11" i="1"/>
  <c r="M11" i="1"/>
  <c r="L11" i="1"/>
  <c r="J11" i="1"/>
  <c r="I11" i="1"/>
  <c r="H11" i="1"/>
  <c r="F11" i="1"/>
  <c r="E11" i="1"/>
  <c r="C11" i="1"/>
  <c r="G11" i="1"/>
  <c r="C13" i="1" l="1"/>
  <c r="E13" i="1"/>
  <c r="F13" i="1"/>
  <c r="G13" i="1"/>
  <c r="C12" i="1"/>
  <c r="E12" i="1"/>
  <c r="F12" i="1"/>
  <c r="F14" i="1" s="1"/>
  <c r="F3" i="2" s="1"/>
  <c r="G12" i="1"/>
  <c r="H13" i="1"/>
  <c r="I13" i="1"/>
  <c r="J13" i="1"/>
  <c r="L13" i="1"/>
  <c r="M13" i="1"/>
  <c r="M12" i="1"/>
  <c r="L12" i="1"/>
  <c r="J12" i="1"/>
  <c r="I12" i="1"/>
  <c r="H12" i="1"/>
  <c r="M14" i="1" l="1"/>
  <c r="E14" i="1"/>
  <c r="E3" i="2" s="1"/>
  <c r="G14" i="1"/>
  <c r="G3" i="2" s="1"/>
  <c r="C14" i="1"/>
  <c r="C3" i="2" s="1"/>
  <c r="J14" i="1"/>
  <c r="K14" i="1"/>
  <c r="L14" i="1"/>
  <c r="I14" i="1"/>
  <c r="H14" i="1"/>
  <c r="H3" i="2" s="1"/>
</calcChain>
</file>

<file path=xl/sharedStrings.xml><?xml version="1.0" encoding="utf-8"?>
<sst xmlns="http://schemas.openxmlformats.org/spreadsheetml/2006/main" count="44" uniqueCount="43">
  <si>
    <t># Tested Current Month</t>
  </si>
  <si>
    <t># Served Current Month</t>
  </si>
  <si>
    <t>Percentage Tested Current Month</t>
  </si>
  <si>
    <t>Percentage Tested YTD</t>
  </si>
  <si>
    <t># Tested YTD</t>
  </si>
  <si>
    <t># Served YTD</t>
  </si>
  <si>
    <t xml:space="preserve">Unduplicated Clients </t>
  </si>
  <si>
    <t xml:space="preserve"> </t>
  </si>
  <si>
    <t>NYS Family Planning Program Chlamydia Screening Performance Improvement Collaborative</t>
  </si>
  <si>
    <t>Data Collection and Calculation Tool</t>
  </si>
  <si>
    <t>Visit Month</t>
  </si>
  <si>
    <t>Instructions:  Enter only the '# Tested YTD' and '# Served YTD' for each month.  Remaining values will be calculated automatically.</t>
  </si>
  <si>
    <t># Tested YTD' should not be greater than '# Served YTD'; neither should not be smaller than their corresponding entries in any previous months.</t>
  </si>
  <si>
    <t xml:space="preserve">EXCEPTION: since January 2019 starts a new calendar year, # Tested YTD and # Served YTD will be smaller than those reported in January </t>
  </si>
  <si>
    <t>Chlamydia Screening Performance Improvement Collaborative Monthly Improvement Plan</t>
  </si>
  <si>
    <t>Family Planning Provider:</t>
  </si>
  <si>
    <t>Service Site:</t>
  </si>
  <si>
    <t>PLAN</t>
  </si>
  <si>
    <t>DO</t>
  </si>
  <si>
    <t>STUDY</t>
  </si>
  <si>
    <t>ACT</t>
  </si>
  <si>
    <t>COMPLETED</t>
  </si>
  <si>
    <t>Aim Statement</t>
  </si>
  <si>
    <t>Tasks</t>
  </si>
  <si>
    <t>Who</t>
  </si>
  <si>
    <t>When</t>
  </si>
  <si>
    <t>Measures</t>
  </si>
  <si>
    <t>Check if Task is completed</t>
  </si>
  <si>
    <t>BEST PRACTICES</t>
  </si>
  <si>
    <t>What do you want to accomplish? By when? (May be the same as or a subset of Step)</t>
  </si>
  <si>
    <t>What tasks need to be accomplished to reach this Aim?</t>
  </si>
  <si>
    <t>Who will complete the Tasks?</t>
  </si>
  <si>
    <t>Task will be done by what date?</t>
  </si>
  <si>
    <t>How will you know you have been successful?</t>
  </si>
  <si>
    <t>What progress has been made? What is happening as you make progress?</t>
  </si>
  <si>
    <t>What do the measures show? What are your observations?</t>
  </si>
  <si>
    <t>What are your next steps?</t>
  </si>
  <si>
    <t>Best Practice 1. Include chlamydia screening as a part of routine clinical preventive care for women 24 years and younger, women &gt;24 who are at risk increased risk , and men at increased risk.</t>
  </si>
  <si>
    <t>Best Practice 2. Use normalizing and opt-out language to explain chlamydia screening to all women 24 years and younger, women &lt;24 at increased risk, and men at increased risk.</t>
  </si>
  <si>
    <t xml:space="preserve"> Best Practice 3. Use the least invasive, high quality, recommended laboratory technologies available for chlamydia screening with timely turnaround.</t>
  </si>
  <si>
    <t>Best Practice 4. Utilize diverse payment options to reduce cost as a barrier for the patient and the facility.</t>
  </si>
  <si>
    <t>Instructions: Update data in the "Data Tracking" Tab of this spreadsheet to have this run chart automatically populate.</t>
  </si>
  <si>
    <t>Performance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</si>
</sst>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FF"/>
      <name val="Arial"/>
      <family val="2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i/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58595B"/>
        <bgColor rgb="FF58595B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7030A0"/>
        <bgColor rgb="FF27AAE1"/>
      </patternFill>
    </fill>
    <fill>
      <patternFill patternType="solid">
        <fgColor rgb="FFC7A1E3"/>
        <bgColor rgb="FFD3EDF8"/>
      </patternFill>
    </fill>
    <fill>
      <patternFill patternType="solid">
        <fgColor theme="8"/>
        <bgColor rgb="FF8DC63F"/>
      </patternFill>
    </fill>
    <fill>
      <patternFill patternType="solid">
        <fgColor rgb="FF91BCE3"/>
        <bgColor rgb="FFE8F3D8"/>
      </patternFill>
    </fill>
    <fill>
      <patternFill patternType="solid">
        <fgColor theme="9"/>
        <bgColor rgb="FFFAAF41"/>
      </patternFill>
    </fill>
    <fill>
      <patternFill patternType="solid">
        <fgColor rgb="FFBBDAA6"/>
        <bgColor rgb="FFFDEED8"/>
      </patternFill>
    </fill>
    <fill>
      <patternFill patternType="solid">
        <fgColor rgb="FFFFC000"/>
        <bgColor rgb="FFE398E1"/>
      </patternFill>
    </fill>
    <fill>
      <patternFill patternType="solid">
        <fgColor rgb="FFFFE79B"/>
        <bgColor rgb="FFF1CBF0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3" borderId="1" xfId="0" applyFill="1" applyBorder="1" applyProtection="1">
      <protection hidden="1"/>
    </xf>
    <xf numFmtId="164" fontId="4" fillId="2" borderId="1" xfId="1" applyNumberFormat="1" applyFont="1" applyFill="1" applyBorder="1" applyAlignment="1" applyProtection="1">
      <alignment horizontal="center" wrapText="1"/>
      <protection hidden="1"/>
    </xf>
    <xf numFmtId="1" fontId="4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7" fillId="0" borderId="0" xfId="0" applyFont="1"/>
    <xf numFmtId="0" fontId="6" fillId="2" borderId="0" xfId="0" applyFont="1" applyFill="1" applyProtection="1"/>
    <xf numFmtId="0" fontId="7" fillId="2" borderId="0" xfId="0" applyFont="1" applyFill="1" applyProtection="1"/>
    <xf numFmtId="0" fontId="3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Protection="1"/>
    <xf numFmtId="0" fontId="5" fillId="2" borderId="0" xfId="0" applyFont="1" applyFill="1" applyProtection="1"/>
    <xf numFmtId="0" fontId="2" fillId="2" borderId="1" xfId="0" applyFont="1" applyFill="1" applyBorder="1" applyAlignment="1" applyProtection="1">
      <alignment wrapText="1"/>
    </xf>
    <xf numFmtId="17" fontId="2" fillId="2" borderId="1" xfId="0" applyNumberFormat="1" applyFont="1" applyFill="1" applyBorder="1" applyProtection="1"/>
    <xf numFmtId="1" fontId="5" fillId="0" borderId="1" xfId="0" applyNumberFormat="1" applyFont="1" applyFill="1" applyBorder="1" applyProtection="1">
      <protection locked="0"/>
    </xf>
    <xf numFmtId="1" fontId="5" fillId="0" borderId="1" xfId="0" applyNumberFormat="1" applyFont="1" applyFill="1" applyBorder="1" applyAlignment="1" applyProtection="1">
      <alignment wrapText="1"/>
      <protection locked="0"/>
    </xf>
    <xf numFmtId="0" fontId="8" fillId="2" borderId="0" xfId="0" quotePrefix="1" applyFont="1" applyFill="1" applyProtection="1"/>
    <xf numFmtId="0" fontId="4" fillId="4" borderId="0" xfId="0" applyFont="1" applyFill="1" applyProtection="1"/>
    <xf numFmtId="0" fontId="0" fillId="4" borderId="0" xfId="0" applyFill="1" applyProtection="1"/>
    <xf numFmtId="0" fontId="0" fillId="5" borderId="0" xfId="0" applyFont="1" applyFill="1" applyBorder="1" applyAlignment="1">
      <alignment wrapText="1"/>
    </xf>
    <xf numFmtId="0" fontId="10" fillId="5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1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wrapText="1"/>
    </xf>
    <xf numFmtId="0" fontId="12" fillId="5" borderId="0" xfId="0" applyFont="1" applyFill="1" applyBorder="1" applyAlignment="1">
      <alignment textRotation="90" wrapText="1"/>
    </xf>
    <xf numFmtId="0" fontId="15" fillId="6" borderId="3" xfId="0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vertical="center"/>
    </xf>
    <xf numFmtId="0" fontId="15" fillId="6" borderId="8" xfId="0" applyFont="1" applyFill="1" applyBorder="1" applyAlignment="1">
      <alignment horizontal="center" vertical="top"/>
    </xf>
    <xf numFmtId="0" fontId="12" fillId="5" borderId="11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6" fillId="10" borderId="4" xfId="0" applyFont="1" applyFill="1" applyBorder="1" applyAlignment="1">
      <alignment vertical="top" wrapText="1"/>
    </xf>
    <xf numFmtId="0" fontId="16" fillId="10" borderId="5" xfId="0" applyFont="1" applyFill="1" applyBorder="1" applyAlignment="1">
      <alignment horizontal="right" vertical="top" wrapText="1"/>
    </xf>
    <xf numFmtId="0" fontId="16" fillId="10" borderId="5" xfId="0" applyFont="1" applyFill="1" applyBorder="1" applyAlignment="1">
      <alignment horizontal="center" vertical="top" wrapText="1"/>
    </xf>
    <xf numFmtId="0" fontId="16" fillId="10" borderId="5" xfId="0" applyFont="1" applyFill="1" applyBorder="1" applyAlignment="1">
      <alignment vertical="top" wrapText="1"/>
    </xf>
    <xf numFmtId="0" fontId="16" fillId="10" borderId="6" xfId="0" applyFont="1" applyFill="1" applyBorder="1" applyAlignment="1">
      <alignment vertical="top" wrapText="1"/>
    </xf>
    <xf numFmtId="0" fontId="16" fillId="10" borderId="7" xfId="0" applyFont="1" applyFill="1" applyBorder="1" applyAlignment="1">
      <alignment horizontal="center" vertical="top" wrapText="1"/>
    </xf>
    <xf numFmtId="0" fontId="18" fillId="11" borderId="3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top" wrapText="1"/>
    </xf>
    <xf numFmtId="0" fontId="18" fillId="13" borderId="3" xfId="0" applyFont="1" applyFill="1" applyBorder="1" applyAlignment="1">
      <alignment vertical="center" wrapText="1"/>
    </xf>
    <xf numFmtId="0" fontId="18" fillId="13" borderId="8" xfId="0" applyFont="1" applyFill="1" applyBorder="1" applyAlignment="1">
      <alignment horizontal="center" vertical="top" wrapText="1"/>
    </xf>
    <xf numFmtId="0" fontId="16" fillId="14" borderId="7" xfId="0" applyFont="1" applyFill="1" applyBorder="1" applyAlignment="1">
      <alignment horizontal="center" vertical="top" wrapText="1"/>
    </xf>
    <xf numFmtId="0" fontId="18" fillId="15" borderId="3" xfId="0" applyFont="1" applyFill="1" applyBorder="1" applyAlignment="1">
      <alignment vertical="center" wrapText="1"/>
    </xf>
    <xf numFmtId="0" fontId="18" fillId="15" borderId="8" xfId="0" applyFont="1" applyFill="1" applyBorder="1" applyAlignment="1">
      <alignment horizontal="center" vertical="top"/>
    </xf>
    <xf numFmtId="0" fontId="16" fillId="16" borderId="7" xfId="0" applyFont="1" applyFill="1" applyBorder="1" applyAlignment="1">
      <alignment horizontal="center" vertical="top" wrapText="1"/>
    </xf>
    <xf numFmtId="0" fontId="18" fillId="17" borderId="3" xfId="0" applyFont="1" applyFill="1" applyBorder="1" applyAlignment="1">
      <alignment vertical="center" wrapText="1"/>
    </xf>
    <xf numFmtId="0" fontId="18" fillId="17" borderId="8" xfId="0" applyFont="1" applyFill="1" applyBorder="1" applyAlignment="1">
      <alignment horizontal="center" vertical="top" wrapText="1"/>
    </xf>
    <xf numFmtId="9" fontId="0" fillId="0" borderId="17" xfId="1" applyFont="1" applyBorder="1"/>
    <xf numFmtId="9" fontId="0" fillId="0" borderId="18" xfId="1" applyFont="1" applyBorder="1"/>
    <xf numFmtId="0" fontId="9" fillId="18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19" borderId="0" xfId="0" applyFill="1" applyAlignment="1">
      <alignment wrapText="1"/>
    </xf>
    <xf numFmtId="0" fontId="0" fillId="19" borderId="0" xfId="0" applyFill="1"/>
    <xf numFmtId="0" fontId="21" fillId="19" borderId="0" xfId="0" applyFont="1" applyFill="1" applyAlignment="1"/>
    <xf numFmtId="0" fontId="12" fillId="8" borderId="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wrapText="1"/>
    </xf>
    <xf numFmtId="0" fontId="20" fillId="9" borderId="10" xfId="0" applyFont="1" applyFill="1" applyBorder="1" applyAlignment="1">
      <alignment horizontal="left" vertical="center" wrapText="1"/>
    </xf>
    <xf numFmtId="0" fontId="20" fillId="9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9" fillId="18" borderId="21" xfId="0" applyFont="1" applyFill="1" applyBorder="1" applyAlignment="1">
      <alignment wrapText="1"/>
    </xf>
    <xf numFmtId="165" fontId="9" fillId="18" borderId="22" xfId="0" applyNumberFormat="1" applyFont="1" applyFill="1" applyBorder="1"/>
    <xf numFmtId="165" fontId="9" fillId="18" borderId="23" xfId="0" applyNumberFormat="1" applyFont="1" applyFill="1" applyBorder="1"/>
    <xf numFmtId="0" fontId="9" fillId="20" borderId="20" xfId="0" applyFont="1" applyFill="1" applyBorder="1" applyAlignment="1">
      <alignment wrapText="1"/>
    </xf>
    <xf numFmtId="9" fontId="22" fillId="20" borderId="19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79B"/>
      <color rgb="FFBBDAA6"/>
      <color rgb="FF91BCE3"/>
      <color rgb="FFC7A1E3"/>
      <color rgb="FF99CC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of Patients</a:t>
            </a:r>
            <a:r>
              <a:rPr lang="en-US"/>
              <a:t> Tested for Chlamydia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Chart'!$A$3</c:f>
              <c:strCache>
                <c:ptCount val="1"/>
                <c:pt idx="0">
                  <c:v>Percentage Tested Current Month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'Run Chart'!$B$2:$M$2</c:f>
              <c:numCache>
                <c:formatCode>[$-409]mmm\-yy;@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'Run Chart'!$B$3:$M$3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6-4D7B-9B78-C02082BA4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047272"/>
        <c:axId val="507047600"/>
      </c:lineChart>
      <c:dateAx>
        <c:axId val="507047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47600"/>
        <c:crosses val="autoZero"/>
        <c:auto val="1"/>
        <c:lblOffset val="100"/>
        <c:baseTimeUnit val="months"/>
      </c:dateAx>
      <c:valAx>
        <c:axId val="50704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4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</xdr:colOff>
      <xdr:row>0</xdr:row>
      <xdr:rowOff>88900</xdr:rowOff>
    </xdr:from>
    <xdr:to>
      <xdr:col>0</xdr:col>
      <xdr:colOff>1666875</xdr:colOff>
      <xdr:row>2</xdr:row>
      <xdr:rowOff>17410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88900"/>
          <a:ext cx="1536700" cy="690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85725</xdr:rowOff>
    </xdr:from>
    <xdr:to>
      <xdr:col>9</xdr:col>
      <xdr:colOff>266700</xdr:colOff>
      <xdr:row>18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5"/>
  <sheetViews>
    <sheetView topLeftCell="A2" zoomScale="80" zoomScaleNormal="80" workbookViewId="0">
      <selection activeCell="L11" sqref="L11"/>
    </sheetView>
  </sheetViews>
  <sheetFormatPr defaultColWidth="12.5703125" defaultRowHeight="15" x14ac:dyDescent="0.25"/>
  <cols>
    <col min="1" max="1" width="33" style="23" customWidth="1"/>
    <col min="2" max="2" width="33.140625" style="23" customWidth="1"/>
    <col min="3" max="3" width="26.85546875" style="23" customWidth="1"/>
    <col min="4" max="6" width="19.140625" style="23" customWidth="1"/>
    <col min="7" max="7" width="22.5703125" style="23" customWidth="1"/>
    <col min="8" max="8" width="20.5703125" style="23" customWidth="1"/>
    <col min="9" max="9" width="24.42578125" style="23" customWidth="1"/>
    <col min="10" max="10" width="38.85546875" style="23" hidden="1" customWidth="1"/>
    <col min="11" max="34" width="17.28515625" style="23" customWidth="1"/>
    <col min="35" max="16384" width="12.5703125" style="23"/>
  </cols>
  <sheetData>
    <row r="1" spans="1:41" ht="44.25" customHeight="1" x14ac:dyDescent="0.3">
      <c r="A1" s="21"/>
      <c r="B1" s="22" t="s">
        <v>14</v>
      </c>
      <c r="D1" s="24"/>
      <c r="E1" s="24"/>
      <c r="F1" s="24"/>
      <c r="G1" s="25"/>
      <c r="H1" s="21"/>
      <c r="I1" s="21"/>
      <c r="K1" s="21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41" ht="16.5" customHeight="1" x14ac:dyDescent="0.25">
      <c r="A2" s="27"/>
      <c r="B2" s="27"/>
      <c r="C2" s="27"/>
      <c r="D2" s="25"/>
      <c r="E2" s="25"/>
      <c r="F2" s="25"/>
      <c r="G2" s="25"/>
      <c r="H2" s="21"/>
      <c r="I2" s="21"/>
      <c r="K2" s="21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41" ht="36.75" customHeight="1" x14ac:dyDescent="0.25">
      <c r="A3" s="28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7.25" customHeight="1" x14ac:dyDescent="0.25">
      <c r="A4" s="28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5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.75" customHeight="1" thickBot="1" x14ac:dyDescent="0.3">
      <c r="A5" s="21"/>
      <c r="B5" s="21"/>
      <c r="C5" s="21"/>
      <c r="D5" s="21"/>
      <c r="E5" s="21"/>
      <c r="F5" s="21"/>
      <c r="G5" s="21"/>
      <c r="H5" s="21"/>
      <c r="I5" s="21"/>
      <c r="K5" s="2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41" ht="15.75" customHeight="1" thickBot="1" x14ac:dyDescent="0.3">
      <c r="A6" s="30"/>
      <c r="B6" s="41"/>
      <c r="C6" s="42" t="s">
        <v>17</v>
      </c>
      <c r="D6" s="43"/>
      <c r="E6" s="44"/>
      <c r="F6" s="45"/>
      <c r="G6" s="54" t="s">
        <v>18</v>
      </c>
      <c r="H6" s="48" t="s">
        <v>19</v>
      </c>
      <c r="I6" s="51" t="s">
        <v>20</v>
      </c>
      <c r="J6" s="31" t="s">
        <v>21</v>
      </c>
      <c r="K6" s="2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41" ht="35.25" customHeight="1" thickBot="1" x14ac:dyDescent="0.3">
      <c r="A7" s="32"/>
      <c r="B7" s="46" t="s">
        <v>22</v>
      </c>
      <c r="C7" s="46" t="s">
        <v>23</v>
      </c>
      <c r="D7" s="46" t="s">
        <v>24</v>
      </c>
      <c r="E7" s="46" t="s">
        <v>25</v>
      </c>
      <c r="F7" s="46" t="s">
        <v>26</v>
      </c>
      <c r="G7" s="55"/>
      <c r="H7" s="49"/>
      <c r="I7" s="52"/>
      <c r="J7" s="64" t="s">
        <v>27</v>
      </c>
      <c r="K7" s="21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41" ht="67.5" customHeight="1" thickBot="1" x14ac:dyDescent="0.3">
      <c r="A8" s="33" t="s">
        <v>28</v>
      </c>
      <c r="B8" s="47" t="s">
        <v>29</v>
      </c>
      <c r="C8" s="47" t="s">
        <v>30</v>
      </c>
      <c r="D8" s="47" t="s">
        <v>31</v>
      </c>
      <c r="E8" s="47" t="s">
        <v>32</v>
      </c>
      <c r="F8" s="47" t="s">
        <v>33</v>
      </c>
      <c r="G8" s="56" t="s">
        <v>34</v>
      </c>
      <c r="H8" s="50" t="s">
        <v>35</v>
      </c>
      <c r="I8" s="53" t="s">
        <v>36</v>
      </c>
      <c r="J8" s="65"/>
      <c r="K8" s="21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41" ht="57.75" customHeight="1" x14ac:dyDescent="0.25">
      <c r="A9" s="66" t="s">
        <v>37</v>
      </c>
      <c r="B9" s="34"/>
      <c r="C9" s="34"/>
      <c r="D9" s="34"/>
      <c r="E9" s="34"/>
      <c r="F9" s="34"/>
      <c r="G9" s="34"/>
      <c r="H9" s="34"/>
      <c r="I9" s="35"/>
      <c r="J9" s="36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41" ht="57.75" customHeight="1" thickBot="1" x14ac:dyDescent="0.3">
      <c r="A10" s="67"/>
      <c r="B10" s="39"/>
      <c r="C10" s="39"/>
      <c r="D10" s="39"/>
      <c r="E10" s="39"/>
      <c r="F10" s="39"/>
      <c r="G10" s="39"/>
      <c r="H10" s="39"/>
      <c r="I10" s="40"/>
      <c r="J10" s="36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41" ht="57.75" customHeight="1" x14ac:dyDescent="0.25">
      <c r="A11" s="66" t="s">
        <v>38</v>
      </c>
      <c r="B11" s="34"/>
      <c r="C11" s="34"/>
      <c r="D11" s="34"/>
      <c r="E11" s="34"/>
      <c r="F11" s="34"/>
      <c r="G11" s="34"/>
      <c r="H11" s="34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41" ht="57.75" customHeight="1" thickBot="1" x14ac:dyDescent="0.3">
      <c r="A12" s="67"/>
      <c r="B12" s="39"/>
      <c r="C12" s="39"/>
      <c r="D12" s="39"/>
      <c r="E12" s="39"/>
      <c r="F12" s="39"/>
      <c r="G12" s="39"/>
      <c r="H12" s="39"/>
      <c r="I12" s="40"/>
      <c r="J12" s="36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41" ht="57.75" customHeight="1" x14ac:dyDescent="0.25">
      <c r="A13" s="66" t="s">
        <v>39</v>
      </c>
      <c r="B13" s="34"/>
      <c r="C13" s="34"/>
      <c r="D13" s="34"/>
      <c r="E13" s="34"/>
      <c r="F13" s="34"/>
      <c r="G13" s="34"/>
      <c r="H13" s="34"/>
      <c r="I13" s="35"/>
      <c r="J13" s="36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41" ht="57.75" customHeight="1" thickBot="1" x14ac:dyDescent="0.3">
      <c r="A14" s="67"/>
      <c r="B14" s="39"/>
      <c r="C14" s="39"/>
      <c r="D14" s="39"/>
      <c r="E14" s="39"/>
      <c r="F14" s="39"/>
      <c r="G14" s="39"/>
      <c r="H14" s="39"/>
      <c r="I14" s="40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41" ht="57.75" customHeight="1" x14ac:dyDescent="0.25">
      <c r="A15" s="66" t="s">
        <v>40</v>
      </c>
      <c r="B15" s="34"/>
      <c r="C15" s="34"/>
      <c r="D15" s="34"/>
      <c r="E15" s="34"/>
      <c r="F15" s="34"/>
      <c r="G15" s="34"/>
      <c r="H15" s="34"/>
      <c r="I15" s="35"/>
      <c r="J15" s="36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41" ht="57.75" customHeight="1" thickBot="1" x14ac:dyDescent="0.3">
      <c r="A16" s="67"/>
      <c r="B16" s="39"/>
      <c r="C16" s="39"/>
      <c r="D16" s="39"/>
      <c r="E16" s="39"/>
      <c r="F16" s="39"/>
      <c r="G16" s="39"/>
      <c r="H16" s="39"/>
      <c r="I16" s="40"/>
      <c r="J16" s="36"/>
      <c r="K16" s="37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15.7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K17" s="21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15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K18" s="2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15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K19" s="21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5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K20" s="21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5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K21" s="21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5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K22" s="21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5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K23" s="21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5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15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K25" s="21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15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K26" s="21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15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K27" s="21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5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K28" s="21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5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K29" s="21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5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K30" s="21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K31" s="21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5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K32" s="21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K33" s="21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K34" s="21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5.75" customHeight="1" x14ac:dyDescent="0.25">
      <c r="H45" s="21"/>
      <c r="K45" s="21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15.75" customHeight="1" x14ac:dyDescent="0.25">
      <c r="H46" s="21"/>
      <c r="K46" s="21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15.75" customHeight="1" x14ac:dyDescent="0.25">
      <c r="H47" s="21"/>
      <c r="K47" s="21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5.75" customHeight="1" x14ac:dyDescent="0.25">
      <c r="H48" s="21"/>
      <c r="K48" s="21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8:34" ht="15.75" customHeight="1" x14ac:dyDescent="0.25">
      <c r="H49" s="21"/>
      <c r="K49" s="21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8:34" ht="15.75" customHeight="1" x14ac:dyDescent="0.25">
      <c r="H50" s="21"/>
      <c r="K50" s="21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8:34" ht="15.75" customHeight="1" x14ac:dyDescent="0.25">
      <c r="H51" s="21"/>
      <c r="K51" s="21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8:34" ht="15.75" customHeight="1" x14ac:dyDescent="0.25">
      <c r="H52" s="21"/>
      <c r="K52" s="21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8:34" ht="15.75" customHeight="1" x14ac:dyDescent="0.25">
      <c r="H53" s="21"/>
      <c r="K53" s="21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8:34" ht="15.75" customHeight="1" x14ac:dyDescent="0.25">
      <c r="H54" s="21"/>
      <c r="K54" s="21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8:34" ht="15.75" customHeight="1" x14ac:dyDescent="0.25">
      <c r="H55" s="21"/>
      <c r="K55" s="21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8:34" ht="15.75" customHeight="1" x14ac:dyDescent="0.25">
      <c r="H56" s="21"/>
      <c r="K56" s="21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8:34" ht="15.75" customHeight="1" x14ac:dyDescent="0.25">
      <c r="H57" s="21"/>
      <c r="K57" s="21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8:34" ht="15.75" customHeight="1" x14ac:dyDescent="0.25">
      <c r="H58" s="21"/>
      <c r="K58" s="21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8:34" ht="15.75" customHeight="1" x14ac:dyDescent="0.25">
      <c r="H59" s="21"/>
      <c r="K59" s="21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8:34" ht="15.75" customHeight="1" x14ac:dyDescent="0.25">
      <c r="H60" s="21"/>
      <c r="K60" s="21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  <row r="61" spans="8:34" ht="15.75" customHeight="1" x14ac:dyDescent="0.25">
      <c r="H61" s="21"/>
      <c r="K61" s="21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8:34" ht="15.75" customHeight="1" x14ac:dyDescent="0.25">
      <c r="H62" s="21"/>
      <c r="K62" s="21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8:34" ht="15.75" customHeight="1" x14ac:dyDescent="0.25">
      <c r="H63" s="21"/>
      <c r="K63" s="21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8:34" ht="15.75" customHeight="1" x14ac:dyDescent="0.25">
      <c r="H64" s="21"/>
      <c r="K64" s="21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8:34" ht="15.75" customHeight="1" x14ac:dyDescent="0.25">
      <c r="H65" s="21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8:34" ht="15.75" customHeight="1" x14ac:dyDescent="0.25">
      <c r="H66" s="21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8:34" ht="15.75" customHeight="1" x14ac:dyDescent="0.25">
      <c r="H67" s="21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8:34" ht="15.75" customHeight="1" x14ac:dyDescent="0.25">
      <c r="H68" s="21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8:34" ht="15.75" customHeight="1" x14ac:dyDescent="0.25">
      <c r="H69" s="21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8:34" ht="15.75" customHeight="1" x14ac:dyDescent="0.25">
      <c r="H70" s="2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8:34" ht="15.75" customHeight="1" x14ac:dyDescent="0.25">
      <c r="H71" s="21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8:34" ht="15.75" customHeight="1" x14ac:dyDescent="0.25">
      <c r="H72" s="2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8:34" ht="15.75" customHeight="1" x14ac:dyDescent="0.25">
      <c r="H73" s="21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8:34" ht="15.75" customHeight="1" x14ac:dyDescent="0.25">
      <c r="H74" s="21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8:34" ht="15.75" customHeight="1" x14ac:dyDescent="0.25">
      <c r="H75" s="21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8:34" ht="15.75" customHeight="1" x14ac:dyDescent="0.25">
      <c r="H76" s="2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8:34" ht="15.75" customHeight="1" x14ac:dyDescent="0.25">
      <c r="H77" s="21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8:34" ht="15.75" customHeight="1" x14ac:dyDescent="0.25">
      <c r="H78" s="21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8:34" ht="15.75" customHeight="1" x14ac:dyDescent="0.25">
      <c r="H79" s="21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8:34" ht="15.75" customHeight="1" x14ac:dyDescent="0.25">
      <c r="H80" s="2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8:34" ht="15.75" customHeight="1" x14ac:dyDescent="0.25">
      <c r="H81" s="21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8:34" ht="15.75" customHeight="1" x14ac:dyDescent="0.25">
      <c r="H82" s="21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8:34" ht="15.75" customHeight="1" x14ac:dyDescent="0.25">
      <c r="H83" s="21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8:34" ht="15.75" customHeight="1" x14ac:dyDescent="0.25">
      <c r="H84" s="2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8:34" ht="15.75" customHeight="1" x14ac:dyDescent="0.25">
      <c r="H85" s="21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8:34" ht="15.75" customHeight="1" x14ac:dyDescent="0.25">
      <c r="H86" s="21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</row>
    <row r="87" spans="8:34" ht="15.75" customHeight="1" x14ac:dyDescent="0.25">
      <c r="H87" s="21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8:34" ht="15.75" customHeight="1" x14ac:dyDescent="0.25">
      <c r="H88" s="21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8:34" ht="15.75" customHeight="1" x14ac:dyDescent="0.25">
      <c r="H89" s="21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8:34" ht="15.75" customHeight="1" x14ac:dyDescent="0.25">
      <c r="H90" s="21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8:34" ht="15.75" customHeight="1" x14ac:dyDescent="0.25">
      <c r="H91" s="21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8:34" ht="15.75" customHeight="1" x14ac:dyDescent="0.25">
      <c r="H92" s="21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8:34" ht="15.75" customHeight="1" x14ac:dyDescent="0.25">
      <c r="H93" s="21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8:34" ht="15.75" customHeight="1" x14ac:dyDescent="0.25">
      <c r="H94" s="21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8:34" ht="15.75" customHeight="1" x14ac:dyDescent="0.25">
      <c r="H95" s="21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8:34" ht="15.75" customHeight="1" x14ac:dyDescent="0.25">
      <c r="H96" s="21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8:34" ht="15.75" customHeight="1" x14ac:dyDescent="0.25">
      <c r="H97" s="21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8:34" ht="15.75" customHeight="1" x14ac:dyDescent="0.25">
      <c r="H98" s="21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8:34" ht="15.75" customHeight="1" x14ac:dyDescent="0.25">
      <c r="H99" s="21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8:34" ht="15.75" customHeight="1" x14ac:dyDescent="0.25">
      <c r="H100" s="21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8:34" ht="15.75" customHeight="1" x14ac:dyDescent="0.25">
      <c r="H101" s="21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8:34" ht="15.75" customHeight="1" x14ac:dyDescent="0.25">
      <c r="H102" s="21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8:34" ht="15.75" customHeight="1" x14ac:dyDescent="0.25">
      <c r="H103" s="21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8:34" ht="15.75" customHeight="1" x14ac:dyDescent="0.25">
      <c r="H104" s="21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8:34" ht="15.75" customHeight="1" x14ac:dyDescent="0.25">
      <c r="H105" s="21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8:34" ht="15.75" customHeight="1" x14ac:dyDescent="0.25">
      <c r="H106" s="21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8:34" ht="15.75" customHeight="1" x14ac:dyDescent="0.25">
      <c r="H107" s="21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8:34" ht="15.75" customHeight="1" x14ac:dyDescent="0.25">
      <c r="H108" s="21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8:34" ht="15.75" customHeight="1" x14ac:dyDescent="0.25">
      <c r="H109" s="21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8:34" ht="15.75" customHeight="1" x14ac:dyDescent="0.25">
      <c r="H110" s="21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spans="8:34" ht="15.75" customHeight="1" x14ac:dyDescent="0.25">
      <c r="H111" s="21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spans="8:34" ht="15.75" customHeight="1" x14ac:dyDescent="0.25">
      <c r="H112" s="21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spans="8:34" ht="15.75" customHeight="1" x14ac:dyDescent="0.25">
      <c r="H113" s="21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8:34" ht="15.75" customHeight="1" x14ac:dyDescent="0.25">
      <c r="H114" s="21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8:34" ht="15.75" customHeight="1" x14ac:dyDescent="0.25">
      <c r="H115" s="21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8:34" ht="15.75" customHeight="1" x14ac:dyDescent="0.25">
      <c r="H116" s="21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8:34" ht="15.75" customHeight="1" x14ac:dyDescent="0.25">
      <c r="H117" s="21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</row>
    <row r="118" spans="8:34" ht="15.75" customHeight="1" x14ac:dyDescent="0.25">
      <c r="H118" s="21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8:34" ht="15.75" customHeight="1" x14ac:dyDescent="0.25">
      <c r="H119" s="21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8:34" ht="15.75" customHeight="1" x14ac:dyDescent="0.25">
      <c r="H120" s="21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spans="8:34" ht="15.75" customHeight="1" x14ac:dyDescent="0.25">
      <c r="H121" s="21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</row>
    <row r="122" spans="8:34" ht="15.75" customHeight="1" x14ac:dyDescent="0.25">
      <c r="H122" s="21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</row>
    <row r="123" spans="8:34" ht="15.75" customHeight="1" x14ac:dyDescent="0.25">
      <c r="H123" s="21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</row>
    <row r="124" spans="8:34" ht="15.75" customHeight="1" x14ac:dyDescent="0.25">
      <c r="H124" s="21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</row>
    <row r="125" spans="8:34" ht="15.75" customHeight="1" x14ac:dyDescent="0.25">
      <c r="H125" s="21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spans="8:34" ht="15.75" customHeight="1" x14ac:dyDescent="0.25">
      <c r="H126" s="21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8:34" ht="15.75" customHeight="1" x14ac:dyDescent="0.25">
      <c r="H127" s="21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8:34" ht="15.75" customHeight="1" x14ac:dyDescent="0.25">
      <c r="H128" s="21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spans="8:34" ht="15.75" customHeight="1" x14ac:dyDescent="0.25">
      <c r="H129" s="21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8:34" ht="15.75" customHeight="1" x14ac:dyDescent="0.25">
      <c r="H130" s="21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8:34" ht="15.75" customHeight="1" x14ac:dyDescent="0.25">
      <c r="H131" s="21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8:34" ht="15.75" customHeight="1" x14ac:dyDescent="0.25">
      <c r="H132" s="21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8:34" ht="15.75" customHeight="1" x14ac:dyDescent="0.25">
      <c r="H133" s="21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8:34" ht="15.75" customHeight="1" x14ac:dyDescent="0.25">
      <c r="H134" s="21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8:34" ht="15.75" customHeight="1" x14ac:dyDescent="0.25">
      <c r="H135" s="21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8:34" ht="15.75" customHeight="1" x14ac:dyDescent="0.25">
      <c r="H136" s="21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8:34" ht="15.75" customHeight="1" x14ac:dyDescent="0.25">
      <c r="H137" s="21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8:34" ht="15.75" customHeight="1" x14ac:dyDescent="0.25">
      <c r="H138" s="21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8:34" ht="15.75" customHeight="1" x14ac:dyDescent="0.25">
      <c r="H139" s="21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8:34" ht="15.75" customHeight="1" x14ac:dyDescent="0.25">
      <c r="H140" s="21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8:34" ht="15.75" customHeight="1" x14ac:dyDescent="0.25">
      <c r="H141" s="21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8:34" ht="15.75" customHeight="1" x14ac:dyDescent="0.25">
      <c r="H142" s="21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8:34" ht="15.75" customHeight="1" x14ac:dyDescent="0.25">
      <c r="H143" s="21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8:34" ht="15.75" customHeight="1" x14ac:dyDescent="0.25">
      <c r="H144" s="21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8:34" ht="15.75" customHeight="1" x14ac:dyDescent="0.25">
      <c r="H145" s="21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8:34" ht="15.75" customHeight="1" x14ac:dyDescent="0.25">
      <c r="H146" s="21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8:34" ht="15.75" customHeight="1" x14ac:dyDescent="0.25">
      <c r="H147" s="21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8:34" ht="15.75" customHeight="1" x14ac:dyDescent="0.25">
      <c r="H148" s="21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</row>
    <row r="149" spans="8:34" ht="15.75" customHeight="1" x14ac:dyDescent="0.25">
      <c r="H149" s="21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</row>
    <row r="150" spans="8:34" ht="15.75" customHeight="1" x14ac:dyDescent="0.25">
      <c r="H150" s="21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</row>
    <row r="151" spans="8:34" ht="15.75" customHeight="1" x14ac:dyDescent="0.25">
      <c r="H151" s="21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</row>
    <row r="152" spans="8:34" ht="15.75" customHeight="1" x14ac:dyDescent="0.25">
      <c r="H152" s="21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</row>
    <row r="153" spans="8:34" ht="15.75" customHeight="1" x14ac:dyDescent="0.25">
      <c r="H153" s="21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</row>
    <row r="154" spans="8:34" ht="15.75" customHeight="1" x14ac:dyDescent="0.25">
      <c r="H154" s="21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</row>
    <row r="155" spans="8:34" ht="15.75" customHeight="1" x14ac:dyDescent="0.25">
      <c r="H155" s="21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</row>
    <row r="156" spans="8:34" ht="15.75" customHeight="1" x14ac:dyDescent="0.25">
      <c r="H156" s="21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</row>
    <row r="157" spans="8:34" ht="15.75" customHeight="1" x14ac:dyDescent="0.25">
      <c r="H157" s="21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</row>
    <row r="158" spans="8:34" ht="15.75" customHeight="1" x14ac:dyDescent="0.25">
      <c r="H158" s="21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</row>
    <row r="159" spans="8:34" ht="15.75" customHeight="1" x14ac:dyDescent="0.25">
      <c r="H159" s="21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</row>
    <row r="160" spans="8:34" ht="15.75" customHeight="1" x14ac:dyDescent="0.25">
      <c r="H160" s="21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</row>
    <row r="161" spans="8:34" ht="15.75" customHeight="1" x14ac:dyDescent="0.25">
      <c r="H161" s="21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</row>
    <row r="162" spans="8:34" ht="15.75" customHeight="1" x14ac:dyDescent="0.25">
      <c r="H162" s="21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</row>
    <row r="163" spans="8:34" ht="15.75" customHeight="1" x14ac:dyDescent="0.25">
      <c r="H163" s="21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</row>
    <row r="164" spans="8:34" ht="15.75" customHeight="1" x14ac:dyDescent="0.25">
      <c r="H164" s="21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</row>
    <row r="165" spans="8:34" ht="15.75" customHeight="1" x14ac:dyDescent="0.25">
      <c r="H165" s="21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</row>
    <row r="166" spans="8:34" ht="15.75" customHeight="1" x14ac:dyDescent="0.25">
      <c r="H166" s="21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</row>
    <row r="167" spans="8:34" ht="15.75" customHeight="1" x14ac:dyDescent="0.25">
      <c r="H167" s="21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</row>
    <row r="168" spans="8:34" ht="15.75" customHeight="1" x14ac:dyDescent="0.25">
      <c r="H168" s="21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</row>
    <row r="169" spans="8:34" ht="15.75" customHeight="1" x14ac:dyDescent="0.25">
      <c r="H169" s="21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</row>
    <row r="170" spans="8:34" ht="15.75" customHeight="1" x14ac:dyDescent="0.25">
      <c r="H170" s="21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8:34" ht="15.75" customHeight="1" x14ac:dyDescent="0.25">
      <c r="H171" s="21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</row>
    <row r="172" spans="8:34" ht="15.75" customHeight="1" x14ac:dyDescent="0.25">
      <c r="H172" s="21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</row>
    <row r="173" spans="8:34" ht="15.75" customHeight="1" x14ac:dyDescent="0.25">
      <c r="H173" s="21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</row>
    <row r="174" spans="8:34" ht="15.75" customHeight="1" x14ac:dyDescent="0.25">
      <c r="H174" s="21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</row>
    <row r="175" spans="8:34" ht="15.75" customHeight="1" x14ac:dyDescent="0.25">
      <c r="H175" s="21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</row>
    <row r="176" spans="8:34" ht="15.75" customHeight="1" x14ac:dyDescent="0.25">
      <c r="H176" s="21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spans="8:34" ht="15.75" customHeight="1" x14ac:dyDescent="0.25">
      <c r="H177" s="21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spans="8:34" ht="15.75" customHeight="1" x14ac:dyDescent="0.25">
      <c r="H178" s="21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spans="8:34" ht="15.75" customHeight="1" x14ac:dyDescent="0.25">
      <c r="H179" s="21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8:34" ht="15.75" customHeight="1" x14ac:dyDescent="0.25">
      <c r="H180" s="21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spans="8:34" ht="15.75" customHeight="1" x14ac:dyDescent="0.25">
      <c r="H181" s="21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</row>
    <row r="182" spans="8:34" ht="15.75" customHeight="1" x14ac:dyDescent="0.25">
      <c r="H182" s="21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</row>
    <row r="183" spans="8:34" ht="15.75" customHeight="1" x14ac:dyDescent="0.25">
      <c r="H183" s="21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</row>
    <row r="184" spans="8:34" ht="15.75" customHeight="1" x14ac:dyDescent="0.25">
      <c r="H184" s="21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spans="8:34" ht="15.75" customHeight="1" x14ac:dyDescent="0.25">
      <c r="H185" s="21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</row>
    <row r="186" spans="8:34" ht="15.75" customHeight="1" x14ac:dyDescent="0.25">
      <c r="H186" s="21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</row>
    <row r="187" spans="8:34" ht="15.75" customHeight="1" x14ac:dyDescent="0.25">
      <c r="H187" s="21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</row>
    <row r="188" spans="8:34" ht="15.75" customHeight="1" x14ac:dyDescent="0.25">
      <c r="H188" s="21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</row>
    <row r="189" spans="8:34" ht="15.75" customHeight="1" x14ac:dyDescent="0.25">
      <c r="H189" s="21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</row>
    <row r="190" spans="8:34" ht="15.75" customHeight="1" x14ac:dyDescent="0.25">
      <c r="H190" s="21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</row>
    <row r="191" spans="8:34" ht="15.75" customHeight="1" x14ac:dyDescent="0.25">
      <c r="H191" s="21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</row>
    <row r="192" spans="8:34" ht="15.75" customHeight="1" x14ac:dyDescent="0.25">
      <c r="H192" s="21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</row>
    <row r="193" spans="8:34" ht="15.75" customHeight="1" x14ac:dyDescent="0.25">
      <c r="H193" s="21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</row>
    <row r="194" spans="8:34" ht="15.75" customHeight="1" x14ac:dyDescent="0.25">
      <c r="H194" s="21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</row>
    <row r="195" spans="8:34" ht="15.75" customHeight="1" x14ac:dyDescent="0.25">
      <c r="H195" s="21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</row>
    <row r="196" spans="8:34" ht="15.75" customHeight="1" x14ac:dyDescent="0.25">
      <c r="H196" s="21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</row>
    <row r="197" spans="8:34" ht="15.75" customHeight="1" x14ac:dyDescent="0.25">
      <c r="H197" s="21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</row>
    <row r="198" spans="8:34" ht="15.75" customHeight="1" x14ac:dyDescent="0.25">
      <c r="H198" s="21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</row>
    <row r="199" spans="8:34" ht="15.75" customHeight="1" x14ac:dyDescent="0.25">
      <c r="H199" s="21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</row>
    <row r="200" spans="8:34" ht="15.75" customHeight="1" x14ac:dyDescent="0.25">
      <c r="H200" s="21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</row>
    <row r="201" spans="8:34" ht="15.75" customHeight="1" x14ac:dyDescent="0.25">
      <c r="H201" s="21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</row>
    <row r="202" spans="8:34" ht="15.75" customHeight="1" x14ac:dyDescent="0.25">
      <c r="H202" s="21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</row>
    <row r="203" spans="8:34" ht="15.75" customHeight="1" x14ac:dyDescent="0.25">
      <c r="H203" s="21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</row>
    <row r="204" spans="8:34" ht="15.75" customHeight="1" x14ac:dyDescent="0.25">
      <c r="H204" s="21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</row>
    <row r="205" spans="8:34" ht="15.75" customHeight="1" x14ac:dyDescent="0.25">
      <c r="H205" s="21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</row>
    <row r="206" spans="8:34" ht="15.75" customHeight="1" x14ac:dyDescent="0.25">
      <c r="H206" s="21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</row>
    <row r="207" spans="8:34" ht="15.75" customHeight="1" x14ac:dyDescent="0.25">
      <c r="H207" s="21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</row>
    <row r="208" spans="8:34" ht="15.75" customHeight="1" x14ac:dyDescent="0.25">
      <c r="H208" s="21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</row>
    <row r="209" spans="8:34" ht="15.75" customHeight="1" x14ac:dyDescent="0.25">
      <c r="H209" s="21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</row>
    <row r="210" spans="8:34" ht="15.75" customHeight="1" x14ac:dyDescent="0.25">
      <c r="H210" s="21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</row>
    <row r="211" spans="8:34" ht="15.75" customHeight="1" x14ac:dyDescent="0.25">
      <c r="H211" s="21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</row>
    <row r="212" spans="8:34" ht="15.75" customHeight="1" x14ac:dyDescent="0.25">
      <c r="H212" s="21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</row>
    <row r="213" spans="8:34" ht="15.75" customHeight="1" x14ac:dyDescent="0.25">
      <c r="H213" s="21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</row>
    <row r="214" spans="8:34" ht="15.75" customHeight="1" x14ac:dyDescent="0.25">
      <c r="H214" s="21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</row>
    <row r="215" spans="8:34" ht="15.75" customHeight="1" x14ac:dyDescent="0.25">
      <c r="H215" s="21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</row>
  </sheetData>
  <mergeCells count="5">
    <mergeCell ref="J7:J8"/>
    <mergeCell ref="A9:A10"/>
    <mergeCell ref="A11:A12"/>
    <mergeCell ref="A13:A14"/>
    <mergeCell ref="A15:A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1" zoomScaleNormal="71" workbookViewId="0">
      <selection activeCell="C9" sqref="C9:G10"/>
    </sheetView>
  </sheetViews>
  <sheetFormatPr defaultRowHeight="15" x14ac:dyDescent="0.25"/>
  <cols>
    <col min="1" max="1" width="22.5703125" customWidth="1"/>
    <col min="3" max="3" width="10.5703125" customWidth="1"/>
    <col min="4" max="4" width="12.85546875" customWidth="1"/>
    <col min="5" max="5" width="12.5703125" customWidth="1"/>
    <col min="6" max="6" width="12.42578125" customWidth="1"/>
    <col min="7" max="7" width="13.42578125" customWidth="1"/>
    <col min="8" max="8" width="13" customWidth="1"/>
    <col min="9" max="9" width="13.140625" customWidth="1"/>
    <col min="10" max="10" width="13.5703125" customWidth="1"/>
    <col min="11" max="11" width="13.42578125" customWidth="1"/>
    <col min="12" max="12" width="13" customWidth="1"/>
    <col min="13" max="13" width="12.85546875" customWidth="1"/>
  </cols>
  <sheetData>
    <row r="1" spans="1:13" s="7" customFormat="1" ht="21" x14ac:dyDescent="0.35">
      <c r="A1" s="8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7" customFormat="1" ht="21" x14ac:dyDescent="0.35">
      <c r="A2" s="8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.75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6" customFormat="1" ht="15.75" x14ac:dyDescent="0.2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6" customFormat="1" ht="15.75" x14ac:dyDescent="0.25">
      <c r="A5" s="18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9" t="s">
        <v>13</v>
      </c>
      <c r="B6" s="20"/>
      <c r="C6" s="20"/>
      <c r="D6" s="20"/>
      <c r="E6" s="20"/>
      <c r="F6" s="20"/>
      <c r="G6" s="20"/>
      <c r="H6" s="20"/>
      <c r="I6" s="20"/>
      <c r="J6" s="11"/>
      <c r="K6" s="11"/>
      <c r="L6" s="11"/>
      <c r="M6" s="11"/>
    </row>
    <row r="7" spans="1:13" s="6" customFormat="1" ht="15.75" x14ac:dyDescent="0.25">
      <c r="A7" s="13"/>
      <c r="B7" s="13"/>
      <c r="C7" s="68" t="s">
        <v>10</v>
      </c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6" customFormat="1" ht="15.75" x14ac:dyDescent="0.25">
      <c r="A8" s="14" t="s">
        <v>6</v>
      </c>
      <c r="B8" s="15">
        <v>43191</v>
      </c>
      <c r="C8" s="15">
        <v>43221</v>
      </c>
      <c r="D8" s="15">
        <v>43252</v>
      </c>
      <c r="E8" s="15">
        <v>43282</v>
      </c>
      <c r="F8" s="15">
        <v>43313</v>
      </c>
      <c r="G8" s="15">
        <v>43344</v>
      </c>
      <c r="H8" s="15">
        <v>43374</v>
      </c>
      <c r="I8" s="15">
        <v>43405</v>
      </c>
      <c r="J8" s="15">
        <v>43435</v>
      </c>
      <c r="K8" s="15">
        <v>43466</v>
      </c>
      <c r="L8" s="15">
        <v>43497</v>
      </c>
      <c r="M8" s="15">
        <v>43525</v>
      </c>
    </row>
    <row r="9" spans="1:13" s="6" customFormat="1" ht="15.75" x14ac:dyDescent="0.25">
      <c r="A9" s="4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6" customFormat="1" ht="15.75" x14ac:dyDescent="0.25">
      <c r="A10" s="4" t="s">
        <v>5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69.599999999999994" customHeight="1" x14ac:dyDescent="0.25">
      <c r="A11" s="4" t="s">
        <v>3</v>
      </c>
      <c r="B11" s="2" t="str">
        <f>IF(OR(ISBLANK(B9),ISBLANK(B10))," ",IF(OR(B9&lt;0,B10&lt;0),"Error: Value Below 0 Entered",IF(OR(B9=" ",B10=" ")," ",IF(B9&lt;=B10,B9/B10,IF(B9&gt;B10,"Error: Tested YTD Exceeds Served YTD")))))</f>
        <v xml:space="preserve"> </v>
      </c>
      <c r="C11" s="2" t="str">
        <f t="shared" ref="C11:F11" si="0">IF(OR(ISBLANK(C9),ISBLANK(C10))," ",IF(OR(C9&lt;0,C10&lt;0),"Error: Value Below 0 Entered",IF(OR(C9=" ",C10=" ")," ",IF(AND(C9&lt;=C10,C9&gt;=B9,C10&gt;=B10),C9/C10,IF(C9&gt;C10,"Error: Tested YTD Exceeds Served YTD",IF(C9&lt;B9,"Error: Tested YTD Less Than Previous Month's",IF(C10&lt;B10,"Error: Served YTD &lt; Previous Month's")))))))</f>
        <v xml:space="preserve"> </v>
      </c>
      <c r="D11" s="2" t="str">
        <f t="shared" si="0"/>
        <v xml:space="preserve"> </v>
      </c>
      <c r="E11" s="2" t="str">
        <f t="shared" si="0"/>
        <v xml:space="preserve"> </v>
      </c>
      <c r="F11" s="2" t="str">
        <f t="shared" si="0"/>
        <v xml:space="preserve"> </v>
      </c>
      <c r="G11" s="2" t="str">
        <f>IF(OR(ISBLANK(G9),ISBLANK(G10))," ",IF(OR(G9&lt;0,G10&lt;0),"Error: Value Below 0 Entered",IF(OR(G9=" ",G10=" ")," ",IF(AND(G9&lt;=G10,G9&gt;=F9,G10&gt;=F10),G9/G10,IF(G9&gt;G10,"Error: Tested YTD Exceeds Served YTD",IF(G9&lt;F9,"Error: Tested YTD Less Than Previous Month's",IF(G10&lt;F10,"Error: Served YTD &lt; Previous Month's")))))))</f>
        <v xml:space="preserve"> </v>
      </c>
      <c r="H11" s="2" t="str">
        <f t="shared" ref="H11:M11" si="1">IF(OR(ISBLANK(H9),ISBLANK(H10))," ",IF(OR(H9&lt;0,H10&lt;0),"Error: Value Below 0 Entered",IF(OR(H9=" ",H10=" ")," ",IF(AND(H9&lt;=H10,H9&gt;=G9,H10&gt;=G10),H9/H10,IF(H9&gt;H10,"Error: Tested YTD Exceeds Served YTD",IF(H9&lt;G9,"Error: Tested YTD Less Than Previous Month's",IF(H10&lt;G10,"Error: Served YTD &lt; Previous Month's")))))))</f>
        <v xml:space="preserve"> </v>
      </c>
      <c r="I11" s="2" t="str">
        <f t="shared" si="1"/>
        <v xml:space="preserve"> </v>
      </c>
      <c r="J11" s="2" t="str">
        <f t="shared" si="1"/>
        <v xml:space="preserve"> </v>
      </c>
      <c r="K11" s="2" t="str">
        <f>IF(OR(ISBLANK(K9),ISBLANK(K10))," ",IF(OR(K9&lt;0,K10&lt;0),"Error: Value Below 0 Entered",IF(OR(K9=" ",K10=" ")," ",IF(K9&lt;=K10,K9/K10,IF(K9&gt;K10,"Error: Tested YTD Exceeds Served YTD")))))</f>
        <v xml:space="preserve"> </v>
      </c>
      <c r="L11" s="2" t="str">
        <f t="shared" si="1"/>
        <v xml:space="preserve"> </v>
      </c>
      <c r="M11" s="2" t="str">
        <f t="shared" si="1"/>
        <v xml:space="preserve"> </v>
      </c>
    </row>
    <row r="12" spans="1:13" ht="36.6" customHeight="1" x14ac:dyDescent="0.25">
      <c r="A12" s="5" t="s">
        <v>0</v>
      </c>
      <c r="B12" s="1"/>
      <c r="C12" s="3" t="str">
        <f t="shared" ref="C12:M12" si="2">IF(ISBLANK(C9)," ",IF(C9=" "," ",IF(C9&gt;=B9,C9-B9,IF(C9&lt;B9,"Error: Tested YTD"," "))))</f>
        <v xml:space="preserve"> </v>
      </c>
      <c r="D12" s="3" t="str">
        <f t="shared" si="2"/>
        <v xml:space="preserve"> </v>
      </c>
      <c r="E12" s="3" t="str">
        <f t="shared" si="2"/>
        <v xml:space="preserve"> </v>
      </c>
      <c r="F12" s="3" t="str">
        <f t="shared" si="2"/>
        <v xml:space="preserve"> </v>
      </c>
      <c r="G12" s="3" t="str">
        <f t="shared" si="2"/>
        <v xml:space="preserve"> </v>
      </c>
      <c r="H12" s="3" t="str">
        <f t="shared" si="2"/>
        <v xml:space="preserve"> </v>
      </c>
      <c r="I12" s="3" t="str">
        <f t="shared" si="2"/>
        <v xml:space="preserve"> </v>
      </c>
      <c r="J12" s="3" t="str">
        <f t="shared" si="2"/>
        <v xml:space="preserve"> </v>
      </c>
      <c r="K12" s="3" t="str">
        <f>IF(ISBLANK(K9)," ",IF(K9=" "," ",K9))</f>
        <v xml:space="preserve"> </v>
      </c>
      <c r="L12" s="3" t="str">
        <f t="shared" si="2"/>
        <v xml:space="preserve"> </v>
      </c>
      <c r="M12" s="3" t="str">
        <f t="shared" si="2"/>
        <v xml:space="preserve"> </v>
      </c>
    </row>
    <row r="13" spans="1:13" ht="35.450000000000003" customHeight="1" x14ac:dyDescent="0.25">
      <c r="A13" s="5" t="s">
        <v>1</v>
      </c>
      <c r="B13" s="1"/>
      <c r="C13" s="3" t="str">
        <f>IF(ISBLANK(C10)," ",IF(C10=" "," ",IF(C10&gt;=B10,C10-B10,IF(C10&lt;B10,"Error: Served YTD"," "))))</f>
        <v xml:space="preserve"> </v>
      </c>
      <c r="D13" s="3" t="str">
        <f>IF(ISBLANK(D10)," ",IF(D10=" "," ",IF(D10&gt;=C10,D10-C10,IF(D10&lt;C10,"Error: Served YTD"," "))))</f>
        <v xml:space="preserve"> </v>
      </c>
      <c r="E13" s="3" t="str">
        <f>IF(ISBLANK(E10)," ",IF(E10=" "," ",IF(E10&gt;=D10,E10-D10,IF(E10&lt;D10,"Error: Served YTD"," "))))</f>
        <v xml:space="preserve"> </v>
      </c>
      <c r="F13" s="3" t="str">
        <f>IF(ISBLANK(F10)," ",IF(F10=" "," ",IF(F10&gt;=E10,F10-E10,IF(F10&lt;E10,"Error: Served YTD"," "))))</f>
        <v xml:space="preserve"> </v>
      </c>
      <c r="G13" s="3" t="str">
        <f>IF(ISBLANK(G10)," ",IF(G10=" "," ",IF(G10&gt;=F10,G10-F10,IF(G10&lt;F10,"Error: Served YTD"," "))))</f>
        <v xml:space="preserve"> </v>
      </c>
      <c r="H13" s="3" t="str">
        <f t="shared" ref="H13:M13" si="3">IF(ISBLANK(H10)," ",IF(H10=" "," ",IF(H10&gt;=G10,H10-G10,IF(H10&lt;G10,"Error: Tested YTD"," "))))</f>
        <v xml:space="preserve"> </v>
      </c>
      <c r="I13" s="3" t="str">
        <f t="shared" si="3"/>
        <v xml:space="preserve"> </v>
      </c>
      <c r="J13" s="3" t="str">
        <f t="shared" si="3"/>
        <v xml:space="preserve"> </v>
      </c>
      <c r="K13" s="3" t="str">
        <f>IF(ISBLANK(K10)," ",IF(K10=" "," ",K10))</f>
        <v xml:space="preserve"> </v>
      </c>
      <c r="L13" s="3" t="str">
        <f t="shared" si="3"/>
        <v xml:space="preserve"> </v>
      </c>
      <c r="M13" s="3" t="str">
        <f t="shared" si="3"/>
        <v xml:space="preserve"> </v>
      </c>
    </row>
    <row r="14" spans="1:13" ht="67.349999999999994" customHeight="1" x14ac:dyDescent="0.25">
      <c r="A14" s="5" t="s">
        <v>2</v>
      </c>
      <c r="B14" s="1"/>
      <c r="C14" s="2" t="str">
        <f t="shared" ref="C14:M14" si="4">IF(OR(C12=" ",C13=" ")," ",IF(ISNUMBER(SEARCH("Err",C11)),"Error: Check Tested YTD and/or Served YTD",IF(ISNUMBER(SEARCH("Err",C12)),"Error: Check Tested YTD and/or Served YTD",IF(ISNUMBER(SEARCH("Err",C13)),"Error: Check Tested YTD and/or Served YTD",IF(C12&lt;=C13,C12/C13)))))</f>
        <v xml:space="preserve"> </v>
      </c>
      <c r="D14" s="2" t="str">
        <f t="shared" ref="D14" si="5">IF(OR(D12=" ",D13=" ")," ",IF(ISNUMBER(SEARCH("Err",D11)),"Error: Check Tested YTD and/or Served YTD",IF(ISNUMBER(SEARCH("Err",D12)),"Error: Check Tested YTD and/or Served YTD",IF(ISNUMBER(SEARCH("Err",D13)),"Error: Check Tested YTD and/or Served YTD",IF(D12&lt;=D13,D12/D13)))))</f>
        <v xml:space="preserve"> </v>
      </c>
      <c r="E14" s="2" t="str">
        <f t="shared" si="4"/>
        <v xml:space="preserve"> </v>
      </c>
      <c r="F14" s="2" t="str">
        <f t="shared" si="4"/>
        <v xml:space="preserve"> </v>
      </c>
      <c r="G14" s="2" t="str">
        <f t="shared" si="4"/>
        <v xml:space="preserve"> </v>
      </c>
      <c r="H14" s="2" t="str">
        <f t="shared" si="4"/>
        <v xml:space="preserve"> </v>
      </c>
      <c r="I14" s="2" t="str">
        <f t="shared" si="4"/>
        <v xml:space="preserve"> </v>
      </c>
      <c r="J14" s="2" t="str">
        <f t="shared" si="4"/>
        <v xml:space="preserve"> </v>
      </c>
      <c r="K14" s="2" t="str">
        <f t="shared" si="4"/>
        <v xml:space="preserve"> </v>
      </c>
      <c r="L14" s="2" t="str">
        <f t="shared" si="4"/>
        <v xml:space="preserve"> </v>
      </c>
      <c r="M14" s="2" t="str">
        <f t="shared" si="4"/>
        <v xml:space="preserve"> </v>
      </c>
    </row>
    <row r="15" spans="1:13" x14ac:dyDescent="0.25">
      <c r="E15" t="s">
        <v>7</v>
      </c>
      <c r="G15" t="s">
        <v>7</v>
      </c>
    </row>
  </sheetData>
  <sheetProtection algorithmName="SHA-512" hashValue="TzP0FB/PIPCgG3snS8GceEGMHfrGs+KEtkmcuIx4geLrSBH5MYXxW9Cu5ToTrgI4h+dkrvvl8NNELTkxWGNDmw==" saltValue="CaPbB6M7tQw1jQxjWcHZWg==" spinCount="100000" sheet="1" objects="1" scenarios="1" selectLockedCells="1"/>
  <mergeCells count="1">
    <mergeCell ref="C7:M7"/>
  </mergeCells>
  <pageMargins left="0.25" right="0.25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N3" sqref="N3"/>
    </sheetView>
  </sheetViews>
  <sheetFormatPr defaultRowHeight="15" x14ac:dyDescent="0.25"/>
  <cols>
    <col min="1" max="1" width="21.7109375" style="60" customWidth="1"/>
    <col min="14" max="14" width="15.5703125" customWidth="1"/>
  </cols>
  <sheetData>
    <row r="1" spans="1:14" ht="15.75" thickBot="1" x14ac:dyDescent="0.3">
      <c r="A1" s="63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30" x14ac:dyDescent="0.25">
      <c r="A2" s="69"/>
      <c r="B2" s="70">
        <f>'Data Tracking'!B8</f>
        <v>43191</v>
      </c>
      <c r="C2" s="70">
        <f>'Data Tracking'!C8</f>
        <v>43221</v>
      </c>
      <c r="D2" s="70">
        <f>'Data Tracking'!D8</f>
        <v>43252</v>
      </c>
      <c r="E2" s="70">
        <f>'Data Tracking'!E8</f>
        <v>43282</v>
      </c>
      <c r="F2" s="70">
        <f>'Data Tracking'!F8</f>
        <v>43313</v>
      </c>
      <c r="G2" s="70">
        <f>'Data Tracking'!G8</f>
        <v>43344</v>
      </c>
      <c r="H2" s="70">
        <f>'Data Tracking'!H8</f>
        <v>43374</v>
      </c>
      <c r="I2" s="70">
        <f>'Data Tracking'!I8</f>
        <v>43405</v>
      </c>
      <c r="J2" s="70">
        <f>'Data Tracking'!J8</f>
        <v>43435</v>
      </c>
      <c r="K2" s="70">
        <f>'Data Tracking'!K8</f>
        <v>43466</v>
      </c>
      <c r="L2" s="70">
        <f>'Data Tracking'!L8</f>
        <v>43497</v>
      </c>
      <c r="M2" s="71">
        <f>'Data Tracking'!M8</f>
        <v>43525</v>
      </c>
      <c r="N2" s="72" t="s">
        <v>42</v>
      </c>
    </row>
    <row r="3" spans="1:14" ht="35.25" customHeight="1" thickBot="1" x14ac:dyDescent="0.3">
      <c r="A3" s="59" t="str">
        <f>'Data Tracking'!A14</f>
        <v>Percentage Tested Current Month</v>
      </c>
      <c r="B3" s="57">
        <f>'Data Tracking'!B14</f>
        <v>0</v>
      </c>
      <c r="C3" s="57" t="str">
        <f>'Data Tracking'!C14</f>
        <v xml:space="preserve"> </v>
      </c>
      <c r="D3" s="57" t="str">
        <f>'Data Tracking'!D14</f>
        <v xml:space="preserve"> </v>
      </c>
      <c r="E3" s="57" t="str">
        <f>'Data Tracking'!E14</f>
        <v xml:space="preserve"> </v>
      </c>
      <c r="F3" s="57" t="str">
        <f>'Data Tracking'!F14</f>
        <v xml:space="preserve"> </v>
      </c>
      <c r="G3" s="57" t="str">
        <f>'Data Tracking'!G14</f>
        <v xml:space="preserve"> </v>
      </c>
      <c r="H3" s="57" t="str">
        <f>'Data Tracking'!H14</f>
        <v xml:space="preserve"> </v>
      </c>
      <c r="I3" s="57" t="str">
        <f>'Data Tracking'!I14</f>
        <v xml:space="preserve"> </v>
      </c>
      <c r="J3" s="57" t="str">
        <f>'Data Tracking'!J14</f>
        <v xml:space="preserve"> </v>
      </c>
      <c r="K3" s="57" t="str">
        <f>'Data Tracking'!K14</f>
        <v xml:space="preserve"> </v>
      </c>
      <c r="L3" s="57" t="str">
        <f>'Data Tracking'!L14</f>
        <v xml:space="preserve"> </v>
      </c>
      <c r="M3" s="58" t="str">
        <f>'Data Tracking'!M14</f>
        <v xml:space="preserve"> </v>
      </c>
      <c r="N3" s="73"/>
    </row>
    <row r="4" spans="1:14" x14ac:dyDescent="0.2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4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4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4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4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4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4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4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4" x14ac:dyDescent="0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4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4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4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x14ac:dyDescent="0.2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x14ac:dyDescent="0.2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Improvement Plan</vt:lpstr>
      <vt:lpstr>Data Tracking</vt:lpstr>
      <vt:lpstr>Run Chart</vt:lpstr>
      <vt:lpstr>'Data Tracking'!Print_Area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Shields</dc:creator>
  <cp:lastModifiedBy>Katie DeAngelis</cp:lastModifiedBy>
  <cp:lastPrinted>2018-08-03T23:39:21Z</cp:lastPrinted>
  <dcterms:created xsi:type="dcterms:W3CDTF">2018-08-03T15:21:24Z</dcterms:created>
  <dcterms:modified xsi:type="dcterms:W3CDTF">2018-09-06T12:33:43Z</dcterms:modified>
</cp:coreProperties>
</file>